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0"/>
  </bookViews>
  <sheets>
    <sheet name="3-2-2表_労働時間と短時間雇用者比率の設定" sheetId="1" r:id="rId1"/>
  </sheets>
  <definedNames/>
  <calcPr fullCalcOnLoad="1"/>
</workbook>
</file>

<file path=xl/sharedStrings.xml><?xml version="1.0" encoding="utf-8"?>
<sst xmlns="http://schemas.openxmlformats.org/spreadsheetml/2006/main" count="47" uniqueCount="25">
  <si>
    <t>モデル上の平均労働時間</t>
  </si>
  <si>
    <t>３－２－２表　労働時間と短時間雇用者比率の設定</t>
  </si>
  <si>
    <t>2003年実績</t>
  </si>
  <si>
    <t>（ケース２：トレンドケース）</t>
  </si>
  <si>
    <t>ケースＡ：高年齢者の雇用機会が高まるケース</t>
  </si>
  <si>
    <t>ケースＢ：女性の能力活用、仕事と生活の両立が進むケース</t>
  </si>
  <si>
    <t>ケースC：若年の就業が進むケース</t>
  </si>
  <si>
    <r>
      <t>労働市場への参加が進むケース：</t>
    </r>
    <r>
      <rPr>
        <sz val="8"/>
        <rFont val="ＭＳ Ｐ明朝"/>
        <family val="1"/>
      </rPr>
      <t>各種施策を講じることにより、より多くの者が働くことが可能となったと仮定したケース</t>
    </r>
  </si>
  <si>
    <r>
      <t xml:space="preserve">労働時間男女平均：パートタイム
</t>
    </r>
    <r>
      <rPr>
        <sz val="8"/>
        <rFont val="ＭＳ Ｐ明朝"/>
        <family val="1"/>
      </rPr>
      <t>（資料出所：賃金構造基本調査の男女別のパートの１日の労働時間と実労働日数の男女別をそれぞれの労働者数で加重平均したもの）</t>
    </r>
  </si>
  <si>
    <t>2003年</t>
  </si>
  <si>
    <t>2015年</t>
  </si>
  <si>
    <t>2025年将来設定</t>
  </si>
  <si>
    <t>2030年将来設定</t>
  </si>
  <si>
    <t>2030年設定の
考え方</t>
  </si>
  <si>
    <t>（2030年に短時間雇用者の定義週35時間に近づく）</t>
  </si>
  <si>
    <t>（2030年に週30時間程度に増加）</t>
  </si>
  <si>
    <t>（2030年に104.3時間の人と120時間まで働く人、140時間まで働く人が3分の1ずつと設定）</t>
  </si>
  <si>
    <r>
      <t xml:space="preserve">労働時間男女平均：フルタイム
</t>
    </r>
    <r>
      <rPr>
        <sz val="8"/>
        <rFont val="ＭＳ Ｐ明朝"/>
        <family val="1"/>
      </rPr>
      <t>（資料出所：賃金構造基本調査の一般労働者の産業計・規模計の所定内実労働時間と超過実労働時間の合計）</t>
    </r>
  </si>
  <si>
    <t>（2030年に年間1920時間へ短縮）</t>
  </si>
  <si>
    <t>（2030年に年間1920時間へ短縮する人が4分の1と設定）</t>
  </si>
  <si>
    <r>
      <t xml:space="preserve">短時間雇用者比率
</t>
    </r>
    <r>
      <rPr>
        <sz val="8"/>
        <rFont val="ＭＳ Ｐ明朝"/>
        <family val="1"/>
      </rPr>
      <t>（資料出所：労働力調査の短時間雇用者比率）</t>
    </r>
  </si>
  <si>
    <t>（産業別短時間雇用者比率の上限への漸近線まで上昇、その産業平均）</t>
  </si>
  <si>
    <t>（女性能力活用により２ポイント低下し、ワークライフバランス推進に伴って４ポイント上昇した結果、差し引き２ポイント高まると設定）</t>
  </si>
  <si>
    <r>
      <t xml:space="preserve">平均労働時間
</t>
    </r>
    <r>
      <rPr>
        <sz val="8"/>
        <rFont val="ＭＳ Ｐ明朝"/>
        <family val="1"/>
      </rPr>
      <t>(賃金構造基本調査の一般労働者の総実労働時間とパートの総実労働時間を労働力調査の短時間雇用者比率で加重平均したもの）</t>
    </r>
  </si>
  <si>
    <t>2003年からの
減少幅</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</si>
</sst>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0_ "/>
    <numFmt numFmtId="179" formatCode="0.00_ "/>
    <numFmt numFmtId="180" formatCode="0.00000_ "/>
    <numFmt numFmtId="181" formatCode="0.0000_ "/>
    <numFmt numFmtId="182" formatCode="#,##0_ "/>
    <numFmt numFmtId="183" formatCode="#,##0.0_ "/>
  </numFmts>
  <fonts count="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明朝"/>
      <family val="1"/>
    </font>
    <font>
      <sz val="11"/>
      <name val="ＭＳ Ｐ明朝"/>
      <family val="1"/>
    </font>
    <font>
      <sz val="9"/>
      <name val="ＭＳ Ｐ明朝"/>
      <family val="1"/>
    </font>
    <font>
      <sz val="8"/>
      <name val="ＭＳ Ｐ明朝"/>
      <family val="1"/>
    </font>
  </fonts>
  <fills count="2">
    <fill>
      <patternFill/>
    </fill>
    <fill>
      <patternFill patternType="gray125"/>
    </fill>
  </fills>
  <borders count="19">
    <border>
      <left/>
      <right/>
      <top/>
      <bottom/>
      <diagonal/>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style="thin"/>
      <bottom style="hair"/>
    </border>
    <border>
      <left>
        <color indexed="63"/>
      </left>
      <right>
        <color indexed="63"/>
      </right>
      <top style="thin"/>
      <bottom style="hair"/>
    </border>
    <border>
      <left style="thin"/>
      <right>
        <color indexed="63"/>
      </right>
      <top style="thin"/>
      <bottom style="hair"/>
    </border>
    <border>
      <left style="thin"/>
      <right style="thin"/>
      <top>
        <color indexed="63"/>
      </top>
      <bottom>
        <color indexed="63"/>
      </bottom>
    </border>
    <border>
      <left style="thin"/>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thin"/>
    </border>
    <border>
      <left style="thin"/>
      <right style="thin"/>
      <top style="hair"/>
      <bottom style="thin"/>
    </border>
    <border>
      <left style="thin"/>
      <right>
        <color indexed="63"/>
      </right>
      <top style="hair"/>
      <bottom style="thin"/>
    </border>
    <border>
      <left>
        <color indexed="63"/>
      </left>
      <right>
        <color indexed="63"/>
      </right>
      <top style="hair"/>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64">
    <xf numFmtId="0" fontId="0" fillId="0" borderId="0" xfId="0" applyAlignment="1">
      <alignment vertical="center"/>
    </xf>
    <xf numFmtId="0" fontId="4" fillId="0" borderId="0" xfId="0" applyFont="1" applyFill="1" applyBorder="1" applyAlignment="1">
      <alignment horizontal="centerContinuous" vertical="center"/>
    </xf>
    <xf numFmtId="0" fontId="5" fillId="0" borderId="0" xfId="0" applyFont="1" applyFill="1" applyBorder="1" applyAlignment="1">
      <alignment horizontal="centerContinuous"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6" fillId="0" borderId="1" xfId="0" applyFont="1" applyFill="1" applyBorder="1" applyAlignment="1">
      <alignment vertical="top" wrapText="1"/>
    </xf>
    <xf numFmtId="0" fontId="6" fillId="0" borderId="2" xfId="0" applyFont="1" applyFill="1" applyBorder="1" applyAlignment="1">
      <alignment vertical="top" wrapText="1"/>
    </xf>
    <xf numFmtId="0" fontId="5" fillId="0" borderId="4" xfId="0" applyFont="1" applyFill="1" applyBorder="1" applyAlignment="1">
      <alignment vertical="center" wrapText="1"/>
    </xf>
    <xf numFmtId="0" fontId="6" fillId="0" borderId="5" xfId="0" applyNumberFormat="1" applyFont="1" applyFill="1" applyBorder="1" applyAlignment="1">
      <alignment vertical="center" wrapText="1"/>
    </xf>
    <xf numFmtId="0" fontId="5" fillId="0" borderId="6" xfId="0" applyFont="1" applyFill="1" applyBorder="1" applyAlignment="1">
      <alignment vertical="center" wrapText="1"/>
    </xf>
    <xf numFmtId="176" fontId="5" fillId="0" borderId="7" xfId="0" applyNumberFormat="1" applyFont="1" applyFill="1" applyBorder="1" applyAlignment="1">
      <alignment vertical="center" wrapText="1"/>
    </xf>
    <xf numFmtId="176" fontId="5" fillId="0" borderId="5" xfId="0" applyNumberFormat="1" applyFont="1" applyFill="1" applyBorder="1" applyAlignment="1">
      <alignment vertical="center"/>
    </xf>
    <xf numFmtId="176" fontId="5" fillId="0" borderId="6" xfId="0" applyNumberFormat="1" applyFont="1" applyFill="1" applyBorder="1" applyAlignment="1">
      <alignment vertical="center"/>
    </xf>
    <xf numFmtId="0" fontId="5" fillId="0" borderId="8" xfId="0" applyFont="1" applyFill="1" applyBorder="1" applyAlignment="1">
      <alignment vertical="center" wrapText="1"/>
    </xf>
    <xf numFmtId="0" fontId="6" fillId="0" borderId="9" xfId="0" applyNumberFormat="1" applyFont="1" applyFill="1" applyBorder="1" applyAlignment="1">
      <alignment vertical="center" wrapText="1"/>
    </xf>
    <xf numFmtId="176" fontId="5" fillId="0" borderId="10" xfId="0" applyNumberFormat="1" applyFont="1" applyFill="1" applyBorder="1" applyAlignment="1">
      <alignment vertical="center"/>
    </xf>
    <xf numFmtId="176" fontId="5" fillId="0" borderId="9" xfId="0" applyNumberFormat="1" applyFont="1" applyFill="1" applyBorder="1" applyAlignment="1">
      <alignment vertical="center"/>
    </xf>
    <xf numFmtId="176" fontId="5" fillId="0" borderId="11" xfId="0" applyNumberFormat="1" applyFont="1" applyFill="1" applyBorder="1" applyAlignment="1">
      <alignment vertical="center"/>
    </xf>
    <xf numFmtId="0" fontId="6" fillId="0" borderId="9"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5" fillId="0" borderId="13" xfId="0" applyFont="1" applyFill="1" applyBorder="1" applyAlignment="1">
      <alignment vertical="center"/>
    </xf>
    <xf numFmtId="176" fontId="5" fillId="0" borderId="13" xfId="0" applyNumberFormat="1" applyFont="1" applyFill="1" applyBorder="1" applyAlignment="1">
      <alignment vertical="center"/>
    </xf>
    <xf numFmtId="176" fontId="5" fillId="0" borderId="12" xfId="0" applyNumberFormat="1" applyFont="1" applyFill="1" applyBorder="1" applyAlignment="1">
      <alignment vertical="center"/>
    </xf>
    <xf numFmtId="176" fontId="5" fillId="0" borderId="14" xfId="0" applyNumberFormat="1" applyFont="1" applyFill="1" applyBorder="1" applyAlignment="1">
      <alignment vertical="center"/>
    </xf>
    <xf numFmtId="0" fontId="5" fillId="0" borderId="15" xfId="0" applyFont="1" applyFill="1" applyBorder="1" applyAlignment="1">
      <alignment vertical="center" wrapText="1"/>
    </xf>
    <xf numFmtId="0" fontId="6" fillId="0" borderId="16" xfId="0" applyNumberFormat="1" applyFont="1" applyFill="1" applyBorder="1" applyAlignment="1" applyProtection="1">
      <alignment vertical="center" wrapText="1"/>
      <protection/>
    </xf>
    <xf numFmtId="176" fontId="7" fillId="0" borderId="17" xfId="0" applyNumberFormat="1" applyFont="1" applyFill="1" applyBorder="1" applyAlignment="1">
      <alignment vertical="center" wrapText="1"/>
    </xf>
    <xf numFmtId="0" fontId="7" fillId="0" borderId="17" xfId="0" applyFont="1" applyFill="1" applyBorder="1" applyAlignment="1">
      <alignment vertical="center" wrapText="1"/>
    </xf>
    <xf numFmtId="0" fontId="7" fillId="0" borderId="16" xfId="0" applyFont="1" applyFill="1" applyBorder="1" applyAlignment="1">
      <alignment vertical="top" wrapText="1"/>
    </xf>
    <xf numFmtId="0" fontId="7" fillId="0" borderId="16" xfId="0" applyFont="1" applyFill="1" applyBorder="1" applyAlignment="1" applyProtection="1">
      <alignment vertical="top" wrapText="1"/>
      <protection/>
    </xf>
    <xf numFmtId="0" fontId="7" fillId="0" borderId="18" xfId="0" applyFont="1" applyFill="1" applyBorder="1" applyAlignment="1" applyProtection="1">
      <alignment vertical="top" wrapText="1"/>
      <protection/>
    </xf>
    <xf numFmtId="176" fontId="7" fillId="0" borderId="7" xfId="0" applyNumberFormat="1" applyFont="1" applyFill="1" applyBorder="1" applyAlignment="1">
      <alignment vertical="center" wrapText="1"/>
    </xf>
    <xf numFmtId="0" fontId="5" fillId="0" borderId="7" xfId="0" applyFont="1" applyFill="1" applyBorder="1" applyAlignment="1">
      <alignment vertical="center" wrapText="1"/>
    </xf>
    <xf numFmtId="182" fontId="5" fillId="0" borderId="5" xfId="0" applyNumberFormat="1" applyFont="1" applyFill="1" applyBorder="1" applyAlignment="1">
      <alignment vertical="center"/>
    </xf>
    <xf numFmtId="182" fontId="5" fillId="0" borderId="6" xfId="0" applyNumberFormat="1" applyFont="1" applyFill="1" applyBorder="1" applyAlignment="1">
      <alignment vertical="center"/>
    </xf>
    <xf numFmtId="0" fontId="5" fillId="0" borderId="10" xfId="0" applyFont="1" applyFill="1" applyBorder="1" applyAlignment="1">
      <alignment vertical="center"/>
    </xf>
    <xf numFmtId="177" fontId="5" fillId="0" borderId="10" xfId="0" applyNumberFormat="1" applyFont="1" applyFill="1" applyBorder="1" applyAlignment="1">
      <alignment vertical="center"/>
    </xf>
    <xf numFmtId="182" fontId="5" fillId="0" borderId="9" xfId="0" applyNumberFormat="1" applyFont="1" applyFill="1" applyBorder="1" applyAlignment="1">
      <alignment vertical="center"/>
    </xf>
    <xf numFmtId="182" fontId="5" fillId="0" borderId="11" xfId="0" applyNumberFormat="1" applyFont="1" applyFill="1" applyBorder="1" applyAlignment="1">
      <alignment vertical="center"/>
    </xf>
    <xf numFmtId="182" fontId="5" fillId="0" borderId="12" xfId="0" applyNumberFormat="1" applyFont="1" applyFill="1" applyBorder="1" applyAlignment="1">
      <alignment vertical="center"/>
    </xf>
    <xf numFmtId="182" fontId="5" fillId="0" borderId="12" xfId="17" applyNumberFormat="1" applyFont="1" applyFill="1" applyBorder="1" applyAlignment="1">
      <alignment vertical="center"/>
    </xf>
    <xf numFmtId="182" fontId="5" fillId="0" borderId="14" xfId="0" applyNumberFormat="1" applyFont="1" applyFill="1" applyBorder="1" applyAlignment="1">
      <alignment vertical="center"/>
    </xf>
    <xf numFmtId="0" fontId="5" fillId="0" borderId="17" xfId="0" applyFont="1" applyFill="1" applyBorder="1" applyAlignment="1">
      <alignment vertical="center"/>
    </xf>
    <xf numFmtId="0" fontId="5" fillId="0" borderId="16" xfId="0" applyNumberFormat="1" applyFont="1" applyFill="1" applyBorder="1" applyAlignment="1">
      <alignment vertical="top" wrapText="1"/>
    </xf>
    <xf numFmtId="0" fontId="7" fillId="0" borderId="16" xfId="17" applyNumberFormat="1" applyFont="1" applyFill="1" applyBorder="1" applyAlignment="1">
      <alignment vertical="top" wrapText="1"/>
    </xf>
    <xf numFmtId="0" fontId="5" fillId="0" borderId="18" xfId="0" applyNumberFormat="1" applyFont="1" applyFill="1" applyBorder="1" applyAlignment="1">
      <alignment vertical="top" wrapText="1"/>
    </xf>
    <xf numFmtId="183" fontId="5" fillId="0" borderId="5" xfId="0" applyNumberFormat="1" applyFont="1" applyFill="1" applyBorder="1" applyAlignment="1">
      <alignment vertical="center"/>
    </xf>
    <xf numFmtId="183" fontId="5" fillId="0" borderId="6" xfId="0" applyNumberFormat="1" applyFont="1" applyFill="1" applyBorder="1" applyAlignment="1">
      <alignment vertical="center"/>
    </xf>
    <xf numFmtId="183" fontId="5" fillId="0" borderId="9" xfId="0" applyNumberFormat="1" applyFont="1" applyFill="1" applyBorder="1" applyAlignment="1">
      <alignment vertical="center"/>
    </xf>
    <xf numFmtId="183" fontId="5" fillId="0" borderId="11" xfId="0" applyNumberFormat="1" applyFont="1" applyFill="1" applyBorder="1" applyAlignment="1">
      <alignment vertical="center"/>
    </xf>
    <xf numFmtId="183" fontId="5" fillId="0" borderId="12" xfId="0" applyNumberFormat="1" applyFont="1" applyFill="1" applyBorder="1" applyAlignment="1">
      <alignment vertical="center"/>
    </xf>
    <xf numFmtId="183" fontId="5" fillId="0" borderId="14" xfId="0" applyNumberFormat="1" applyFont="1" applyFill="1" applyBorder="1" applyAlignment="1">
      <alignment vertical="center"/>
    </xf>
    <xf numFmtId="176" fontId="5" fillId="0" borderId="17" xfId="0" applyNumberFormat="1" applyFont="1" applyFill="1" applyBorder="1" applyAlignment="1">
      <alignment vertical="center"/>
    </xf>
    <xf numFmtId="0" fontId="7" fillId="0" borderId="17" xfId="0" applyFont="1" applyFill="1" applyBorder="1" applyAlignment="1">
      <alignment vertical="top" wrapText="1"/>
    </xf>
    <xf numFmtId="0" fontId="7" fillId="0" borderId="18" xfId="0" applyFont="1" applyFill="1" applyBorder="1" applyAlignment="1">
      <alignment vertical="top" wrapText="1"/>
    </xf>
    <xf numFmtId="177" fontId="5" fillId="0" borderId="7" xfId="0" applyNumberFormat="1" applyFont="1" applyFill="1" applyBorder="1" applyAlignment="1">
      <alignment vertical="center" wrapText="1"/>
    </xf>
    <xf numFmtId="0" fontId="6" fillId="0" borderId="12" xfId="0" applyNumberFormat="1" applyFont="1" applyFill="1" applyBorder="1" applyAlignment="1">
      <alignment vertical="center" wrapText="1"/>
    </xf>
    <xf numFmtId="177" fontId="5" fillId="0" borderId="13" xfId="0" applyNumberFormat="1" applyFont="1" applyFill="1" applyBorder="1" applyAlignment="1">
      <alignment vertical="center"/>
    </xf>
    <xf numFmtId="0" fontId="6" fillId="0" borderId="16" xfId="0" applyNumberFormat="1" applyFont="1" applyFill="1" applyBorder="1" applyAlignment="1">
      <alignment vertical="center" wrapText="1"/>
    </xf>
    <xf numFmtId="177" fontId="5" fillId="0" borderId="17" xfId="0" applyNumberFormat="1" applyFont="1" applyFill="1" applyBorder="1" applyAlignment="1">
      <alignment vertical="center"/>
    </xf>
    <xf numFmtId="182" fontId="5" fillId="0" borderId="16" xfId="0" applyNumberFormat="1" applyFont="1" applyFill="1" applyBorder="1" applyAlignment="1">
      <alignment vertical="center"/>
    </xf>
    <xf numFmtId="182" fontId="5" fillId="0" borderId="18" xfId="0"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8"/>
  <sheetViews>
    <sheetView tabSelected="1" zoomScaleSheetLayoutView="100" workbookViewId="0" topLeftCell="A1">
      <selection activeCell="A1" sqref="A1"/>
    </sheetView>
  </sheetViews>
  <sheetFormatPr defaultColWidth="9.00390625" defaultRowHeight="13.5"/>
  <cols>
    <col min="1" max="1" width="19.375" style="3" customWidth="1"/>
    <col min="2" max="2" width="13.50390625" style="3" bestFit="1" customWidth="1"/>
    <col min="3" max="4" width="10.625" style="3" hidden="1" customWidth="1"/>
    <col min="5" max="7" width="12.625" style="3" customWidth="1"/>
    <col min="8" max="8" width="14.75390625" style="3" customWidth="1"/>
    <col min="9" max="16384" width="9.00390625" style="3" customWidth="1"/>
  </cols>
  <sheetData>
    <row r="1" spans="1:8" ht="14.25">
      <c r="A1" s="1" t="s">
        <v>1</v>
      </c>
      <c r="B1" s="2"/>
      <c r="C1" s="2"/>
      <c r="D1" s="2"/>
      <c r="E1" s="2"/>
      <c r="F1" s="2"/>
      <c r="G1" s="2"/>
      <c r="H1" s="2"/>
    </row>
    <row r="3" spans="1:8" ht="64.5" customHeight="1">
      <c r="A3" s="4"/>
      <c r="B3" s="4"/>
      <c r="C3" s="5" t="s">
        <v>2</v>
      </c>
      <c r="D3" s="6" t="s">
        <v>3</v>
      </c>
      <c r="E3" s="7" t="s">
        <v>4</v>
      </c>
      <c r="F3" s="7" t="s">
        <v>5</v>
      </c>
      <c r="G3" s="8" t="s">
        <v>6</v>
      </c>
      <c r="H3" s="7" t="s">
        <v>7</v>
      </c>
    </row>
    <row r="4" spans="1:8" ht="21" customHeight="1">
      <c r="A4" s="9" t="s">
        <v>8</v>
      </c>
      <c r="B4" s="10" t="s">
        <v>9</v>
      </c>
      <c r="C4" s="11"/>
      <c r="D4" s="12">
        <f>$C$5</f>
        <v>104.32560302348945</v>
      </c>
      <c r="E4" s="13">
        <v>104.32560302348945</v>
      </c>
      <c r="F4" s="13">
        <v>104.32560302348945</v>
      </c>
      <c r="G4" s="14">
        <v>104.32560302348945</v>
      </c>
      <c r="H4" s="13">
        <v>104.32560302348945</v>
      </c>
    </row>
    <row r="5" spans="1:8" ht="21" customHeight="1">
      <c r="A5" s="15"/>
      <c r="B5" s="16" t="s">
        <v>10</v>
      </c>
      <c r="C5" s="17">
        <v>104.32560302348945</v>
      </c>
      <c r="D5" s="17">
        <f>(D7-$C$5)/(2030-2003)*(2015-2003)+$C$5</f>
        <v>104.31422390193858</v>
      </c>
      <c r="E5" s="18">
        <v>104.31422390193858</v>
      </c>
      <c r="F5" s="18">
        <v>120.18089056860525</v>
      </c>
      <c r="G5" s="19">
        <v>111.29200167971636</v>
      </c>
      <c r="H5" s="18">
        <v>111.9290387167534</v>
      </c>
    </row>
    <row r="6" spans="1:8" ht="21" customHeight="1">
      <c r="A6" s="15"/>
      <c r="B6" s="20" t="s">
        <v>11</v>
      </c>
      <c r="C6" s="17"/>
      <c r="D6" s="17">
        <f>(D7-$C$5)/(2030-2003)*(2025-2003)+$C$5</f>
        <v>104.30474130064619</v>
      </c>
      <c r="E6" s="18">
        <v>104.30474130064619</v>
      </c>
      <c r="F6" s="18">
        <v>133.3936301895351</v>
      </c>
      <c r="G6" s="19">
        <v>117.09733389323878</v>
      </c>
      <c r="H6" s="18">
        <v>118.26523512780669</v>
      </c>
    </row>
    <row r="7" spans="1:8" ht="21" customHeight="1">
      <c r="A7" s="15"/>
      <c r="B7" s="21" t="s">
        <v>12</v>
      </c>
      <c r="C7" s="22"/>
      <c r="D7" s="23">
        <v>104.3</v>
      </c>
      <c r="E7" s="24">
        <v>104.3</v>
      </c>
      <c r="F7" s="24">
        <v>140</v>
      </c>
      <c r="G7" s="25">
        <v>120</v>
      </c>
      <c r="H7" s="24">
        <v>121.43333333333334</v>
      </c>
    </row>
    <row r="8" spans="1:8" ht="63" customHeight="1">
      <c r="A8" s="26"/>
      <c r="B8" s="27" t="s">
        <v>13</v>
      </c>
      <c r="C8" s="28"/>
      <c r="D8" s="29"/>
      <c r="E8" s="30"/>
      <c r="F8" s="31" t="s">
        <v>14</v>
      </c>
      <c r="G8" s="32" t="s">
        <v>15</v>
      </c>
      <c r="H8" s="31" t="s">
        <v>16</v>
      </c>
    </row>
    <row r="9" spans="1:8" ht="21" customHeight="1">
      <c r="A9" s="9" t="s">
        <v>17</v>
      </c>
      <c r="B9" s="10" t="s">
        <v>9</v>
      </c>
      <c r="C9" s="33"/>
      <c r="D9" s="34">
        <f>$C$10</f>
        <v>179</v>
      </c>
      <c r="E9" s="35">
        <v>179</v>
      </c>
      <c r="F9" s="35">
        <v>179</v>
      </c>
      <c r="G9" s="36">
        <v>179</v>
      </c>
      <c r="H9" s="35">
        <v>179</v>
      </c>
    </row>
    <row r="10" spans="1:8" ht="21" customHeight="1">
      <c r="A10" s="15"/>
      <c r="B10" s="16" t="s">
        <v>10</v>
      </c>
      <c r="C10" s="37">
        <v>179</v>
      </c>
      <c r="D10" s="38">
        <f>(D12-$C$10)/(2030-2003)*(2015-2003)+$C$10</f>
        <v>179</v>
      </c>
      <c r="E10" s="39">
        <v>179</v>
      </c>
      <c r="F10" s="39">
        <v>170.55555555555554</v>
      </c>
      <c r="G10" s="40">
        <v>179</v>
      </c>
      <c r="H10" s="39">
        <v>176.88888888888889</v>
      </c>
    </row>
    <row r="11" spans="1:8" ht="21" customHeight="1">
      <c r="A11" s="15"/>
      <c r="B11" s="20" t="s">
        <v>11</v>
      </c>
      <c r="C11" s="37"/>
      <c r="D11" s="38">
        <f>(D12-$C$10)/(2030-2003)*(2025-2003)+$C$10</f>
        <v>179</v>
      </c>
      <c r="E11" s="39">
        <v>179</v>
      </c>
      <c r="F11" s="39">
        <v>163.51851851851853</v>
      </c>
      <c r="G11" s="40">
        <v>179</v>
      </c>
      <c r="H11" s="39">
        <v>175.12962962962962</v>
      </c>
    </row>
    <row r="12" spans="1:8" ht="21" customHeight="1">
      <c r="A12" s="15"/>
      <c r="B12" s="21" t="s">
        <v>12</v>
      </c>
      <c r="C12" s="22"/>
      <c r="D12" s="22">
        <v>179</v>
      </c>
      <c r="E12" s="41">
        <v>179</v>
      </c>
      <c r="F12" s="42">
        <v>160</v>
      </c>
      <c r="G12" s="43">
        <v>179</v>
      </c>
      <c r="H12" s="42">
        <v>174.25</v>
      </c>
    </row>
    <row r="13" spans="1:8" ht="49.5" customHeight="1">
      <c r="A13" s="26"/>
      <c r="B13" s="27" t="s">
        <v>13</v>
      </c>
      <c r="C13" s="44"/>
      <c r="D13" s="44"/>
      <c r="E13" s="45"/>
      <c r="F13" s="46" t="s">
        <v>18</v>
      </c>
      <c r="G13" s="47"/>
      <c r="H13" s="46" t="s">
        <v>19</v>
      </c>
    </row>
    <row r="14" spans="1:8" ht="21" customHeight="1">
      <c r="A14" s="9" t="s">
        <v>20</v>
      </c>
      <c r="B14" s="10" t="s">
        <v>9</v>
      </c>
      <c r="C14" s="33"/>
      <c r="D14" s="12">
        <f>$C$15</f>
        <v>23.8</v>
      </c>
      <c r="E14" s="48">
        <v>23.8</v>
      </c>
      <c r="F14" s="48">
        <v>23.8</v>
      </c>
      <c r="G14" s="49">
        <v>23.8</v>
      </c>
      <c r="H14" s="48">
        <v>23.8</v>
      </c>
    </row>
    <row r="15" spans="1:8" ht="21" customHeight="1">
      <c r="A15" s="15"/>
      <c r="B15" s="16" t="s">
        <v>10</v>
      </c>
      <c r="C15" s="17">
        <v>23.8</v>
      </c>
      <c r="D15" s="37">
        <v>29.6</v>
      </c>
      <c r="E15" s="50">
        <v>29.6</v>
      </c>
      <c r="F15" s="50">
        <v>30.3</v>
      </c>
      <c r="G15" s="51">
        <v>29.6</v>
      </c>
      <c r="H15" s="50">
        <v>30.3</v>
      </c>
    </row>
    <row r="16" spans="1:8" ht="21" customHeight="1">
      <c r="A16" s="15"/>
      <c r="B16" s="20" t="s">
        <v>11</v>
      </c>
      <c r="C16" s="17"/>
      <c r="D16" s="37">
        <v>33.9</v>
      </c>
      <c r="E16" s="50">
        <v>33.9</v>
      </c>
      <c r="F16" s="50">
        <v>35.4</v>
      </c>
      <c r="G16" s="51">
        <v>33.9</v>
      </c>
      <c r="H16" s="50">
        <v>35.4</v>
      </c>
    </row>
    <row r="17" spans="1:8" ht="21" customHeight="1">
      <c r="A17" s="15"/>
      <c r="B17" s="21" t="s">
        <v>12</v>
      </c>
      <c r="C17" s="23"/>
      <c r="D17" s="22">
        <v>35.4</v>
      </c>
      <c r="E17" s="52">
        <v>35.4</v>
      </c>
      <c r="F17" s="52">
        <v>37.4</v>
      </c>
      <c r="G17" s="53">
        <v>35.4</v>
      </c>
      <c r="H17" s="52">
        <v>37.4</v>
      </c>
    </row>
    <row r="18" spans="1:8" ht="84" customHeight="1">
      <c r="A18" s="26"/>
      <c r="B18" s="27" t="s">
        <v>13</v>
      </c>
      <c r="C18" s="54"/>
      <c r="D18" s="29" t="s">
        <v>21</v>
      </c>
      <c r="E18" s="55" t="s">
        <v>21</v>
      </c>
      <c r="F18" s="30" t="s">
        <v>22</v>
      </c>
      <c r="G18" s="56" t="s">
        <v>21</v>
      </c>
      <c r="H18" s="30" t="s">
        <v>22</v>
      </c>
    </row>
    <row r="19" spans="1:8" ht="21" customHeight="1">
      <c r="A19" s="9" t="s">
        <v>23</v>
      </c>
      <c r="B19" s="10" t="s">
        <v>9</v>
      </c>
      <c r="C19" s="12"/>
      <c r="D19" s="57">
        <f>$C$20</f>
        <v>161.2274935195905</v>
      </c>
      <c r="E19" s="35">
        <v>161.2274935195905</v>
      </c>
      <c r="F19" s="35">
        <v>161.2274935195905</v>
      </c>
      <c r="G19" s="36">
        <v>161.2274935195905</v>
      </c>
      <c r="H19" s="35">
        <v>161.2274935195905</v>
      </c>
    </row>
    <row r="20" spans="1:8" ht="21" customHeight="1">
      <c r="A20" s="15"/>
      <c r="B20" s="16" t="s">
        <v>10</v>
      </c>
      <c r="C20" s="38">
        <f>C5*(C15/100)+C10*(1-(C15/100))</f>
        <v>161.2274935195905</v>
      </c>
      <c r="D20" s="38">
        <f>(D5*(D15/100)+D10*(1-(D15/100)))</f>
        <v>156.89301027497382</v>
      </c>
      <c r="E20" s="39">
        <v>156.89301027497382</v>
      </c>
      <c r="F20" s="39">
        <v>155.2920320645096</v>
      </c>
      <c r="G20" s="40">
        <v>158.95843249719604</v>
      </c>
      <c r="H20" s="39">
        <v>157.20605428673184</v>
      </c>
    </row>
    <row r="21" spans="1:8" ht="21" customHeight="1">
      <c r="A21" s="15"/>
      <c r="B21" s="20" t="s">
        <v>11</v>
      </c>
      <c r="C21" s="38"/>
      <c r="D21" s="38">
        <f>(D6*(D16/100)+D11*(1-(D16/100)))</f>
        <v>153.67830730091907</v>
      </c>
      <c r="E21" s="39">
        <v>153.67830730091907</v>
      </c>
      <c r="F21" s="39">
        <v>152.8543080500584</v>
      </c>
      <c r="G21" s="40">
        <v>158.01499618980796</v>
      </c>
      <c r="H21" s="39">
        <v>154.9996339759843</v>
      </c>
    </row>
    <row r="22" spans="1:8" ht="21" customHeight="1">
      <c r="A22" s="15"/>
      <c r="B22" s="58" t="s">
        <v>12</v>
      </c>
      <c r="C22" s="22"/>
      <c r="D22" s="59">
        <f>(D7*(D17/100)+D12*(1-(D17/100)))</f>
        <v>152.5562</v>
      </c>
      <c r="E22" s="41">
        <v>152.5562</v>
      </c>
      <c r="F22" s="41">
        <v>152.52</v>
      </c>
      <c r="G22" s="43">
        <v>158.114</v>
      </c>
      <c r="H22" s="41">
        <v>154.49656666666667</v>
      </c>
    </row>
    <row r="23" spans="1:8" ht="21" customHeight="1">
      <c r="A23" s="26"/>
      <c r="B23" s="60" t="s">
        <v>24</v>
      </c>
      <c r="C23" s="44"/>
      <c r="D23" s="61">
        <f>D22-$C$20</f>
        <v>-8.671293519590506</v>
      </c>
      <c r="E23" s="62">
        <v>-8.671293519590506</v>
      </c>
      <c r="F23" s="62">
        <v>-8.707493519590514</v>
      </c>
      <c r="G23" s="63">
        <v>-3.1134935195904916</v>
      </c>
      <c r="H23" s="62">
        <v>-6.7309268529238295</v>
      </c>
    </row>
    <row r="24" spans="1:8" ht="21" customHeight="1">
      <c r="A24" s="9" t="s">
        <v>0</v>
      </c>
      <c r="B24" s="10" t="s">
        <v>9</v>
      </c>
      <c r="C24" s="12"/>
      <c r="D24" s="34">
        <f>$C$25</f>
        <v>179</v>
      </c>
      <c r="E24" s="35">
        <v>179</v>
      </c>
      <c r="F24" s="35">
        <v>179</v>
      </c>
      <c r="G24" s="36">
        <v>179</v>
      </c>
      <c r="H24" s="35">
        <v>179</v>
      </c>
    </row>
    <row r="25" spans="1:8" ht="21" customHeight="1">
      <c r="A25" s="15"/>
      <c r="B25" s="16" t="s">
        <v>10</v>
      </c>
      <c r="C25" s="37">
        <f>C10</f>
        <v>179</v>
      </c>
      <c r="D25" s="38">
        <f>D20*$C$25/$C$20</f>
        <v>174.1877159171236</v>
      </c>
      <c r="E25" s="39">
        <v>174.1877159171236</v>
      </c>
      <c r="F25" s="39">
        <v>172.41025790784013</v>
      </c>
      <c r="G25" s="40">
        <v>176.48081475347593</v>
      </c>
      <c r="H25" s="39">
        <v>174.53526754669647</v>
      </c>
    </row>
    <row r="26" spans="1:8" ht="21" customHeight="1">
      <c r="A26" s="15"/>
      <c r="B26" s="20" t="s">
        <v>11</v>
      </c>
      <c r="C26" s="37"/>
      <c r="D26" s="38">
        <f>D21*$C$25/$C$20</f>
        <v>170.61864826126575</v>
      </c>
      <c r="E26" s="39">
        <v>170.61864826126575</v>
      </c>
      <c r="F26" s="39">
        <v>169.70381752933392</v>
      </c>
      <c r="G26" s="40">
        <v>175.43338112205285</v>
      </c>
      <c r="H26" s="39">
        <v>172.08562805282304</v>
      </c>
    </row>
    <row r="27" spans="1:8" ht="21" customHeight="1">
      <c r="A27" s="15"/>
      <c r="B27" s="58" t="s">
        <v>12</v>
      </c>
      <c r="C27" s="22"/>
      <c r="D27" s="59">
        <f>D22*$C$25/$C$20</f>
        <v>169.37284828956237</v>
      </c>
      <c r="E27" s="41">
        <v>169.37284828956237</v>
      </c>
      <c r="F27" s="41">
        <v>169.33265787378062</v>
      </c>
      <c r="G27" s="43">
        <v>175.5432983677875</v>
      </c>
      <c r="H27" s="41">
        <v>171.52710638631265</v>
      </c>
    </row>
    <row r="28" spans="1:8" ht="21" customHeight="1">
      <c r="A28" s="26"/>
      <c r="B28" s="60" t="s">
        <v>24</v>
      </c>
      <c r="C28" s="44"/>
      <c r="D28" s="61">
        <f>D27-$C$25</f>
        <v>-9.62715171043763</v>
      </c>
      <c r="E28" s="62">
        <v>-9.62715171043763</v>
      </c>
      <c r="F28" s="62">
        <v>-9.667342126219381</v>
      </c>
      <c r="G28" s="63">
        <v>-3.456701632212514</v>
      </c>
      <c r="H28" s="62">
        <v>-7.472893613687347</v>
      </c>
    </row>
  </sheetData>
  <mergeCells count="5">
    <mergeCell ref="A24:A28"/>
    <mergeCell ref="A4:A8"/>
    <mergeCell ref="A9:A13"/>
    <mergeCell ref="A14:A18"/>
    <mergeCell ref="A19:A23"/>
  </mergeCells>
  <printOptions horizontalCentered="1"/>
  <pageMargins left="0.7874015748031497" right="0.5905511811023623" top="0.7874015748031497" bottom="0.5905511811023623" header="0.5118110236220472" footer="0.5118110236220472"/>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労働政策研究・研修機構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労働政策研究・研修機構</dc:creator>
  <cp:keywords/>
  <dc:description/>
  <cp:lastModifiedBy>JILPT</cp:lastModifiedBy>
  <dcterms:created xsi:type="dcterms:W3CDTF">2005-08-29T07:18:11Z</dcterms:created>
  <dcterms:modified xsi:type="dcterms:W3CDTF">2005-08-29T07:18:38Z</dcterms:modified>
  <cp:category/>
  <cp:version/>
  <cp:contentType/>
  <cp:contentStatus/>
</cp:coreProperties>
</file>