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-1表_労働力人口" sheetId="1" r:id="rId1"/>
  </sheets>
  <definedNames>
    <definedName name="_xlnm.Print_Area" localSheetId="0">'2-1表_労働力人口'!$B$1:$M$41</definedName>
  </definedNames>
  <calcPr fullCalcOnLoad="1"/>
</workbook>
</file>

<file path=xl/sharedStrings.xml><?xml version="1.0" encoding="utf-8"?>
<sst xmlns="http://schemas.openxmlformats.org/spreadsheetml/2006/main" count="43" uniqueCount="25">
  <si>
    <t>２－１表　労働力人口の概要</t>
  </si>
  <si>
    <t>（単位：万人、％）</t>
  </si>
  <si>
    <t>経済成長率
　ケース</t>
  </si>
  <si>
    <t>2004年</t>
  </si>
  <si>
    <t>2015年</t>
  </si>
  <si>
    <t>2004年
との
増減差</t>
  </si>
  <si>
    <t>年率
増減率</t>
  </si>
  <si>
    <t>2030年</t>
  </si>
  <si>
    <t>労働市場への参加
が進まないケース</t>
  </si>
  <si>
    <t>人口１人当たり０％</t>
  </si>
  <si>
    <t>ケースA</t>
  </si>
  <si>
    <t>ケースB</t>
  </si>
  <si>
    <t>ケースC</t>
  </si>
  <si>
    <t>労働市場への参
加が進むケース</t>
  </si>
  <si>
    <t>人口１人当たり１％</t>
  </si>
  <si>
    <t>人口１人当たり１．５％</t>
  </si>
  <si>
    <t>人口１人当たり２％</t>
  </si>
  <si>
    <t>マクロ２％</t>
  </si>
  <si>
    <t>(注)</t>
  </si>
  <si>
    <t>括弧内は労働市場への参加が進まないケースと比べた増加分。</t>
  </si>
  <si>
    <t>労働市場への参加が進まないケース：性、年齢別の労働力率が2004年と同じ水準で推移すると仮定したケース</t>
  </si>
  <si>
    <t>ケースＡ：高年齢者の雇用機会が高まるケース</t>
  </si>
  <si>
    <t>ケースＢ：女性の能力活用、仕事と生活の両立が進むケース</t>
  </si>
  <si>
    <t>ケースＣ：若年の就業が進むケース</t>
  </si>
  <si>
    <t>労働市場への参加が進むケース：各種施策を講じることにより、より多くの者が働くことが可能となったと仮定した
　　　　　　　　　　　　　　　　　　　　　 ケース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</si>
</sst>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#,##0_ "/>
    <numFmt numFmtId="180" formatCode="0.0000_ "/>
    <numFmt numFmtId="181" formatCode="0.000_ "/>
    <numFmt numFmtId="182" formatCode="0.00_ "/>
    <numFmt numFmtId="183" formatCode="\(#,##0_ \)"/>
    <numFmt numFmtId="184" formatCode="\(\ #,##0_ \)"/>
    <numFmt numFmtId="185" formatCode="0.000000_ "/>
    <numFmt numFmtId="186" formatCode="0.00000_ "/>
    <numFmt numFmtId="187" formatCode="0;_㐀"/>
    <numFmt numFmtId="188" formatCode="\(0.0_ \)"/>
    <numFmt numFmtId="189" formatCode="\(0.0\)"/>
    <numFmt numFmtId="190" formatCode="\(\ 0.0\ \)"/>
    <numFmt numFmtId="191" formatCode="\(\ 0\ \)"/>
    <numFmt numFmtId="192" formatCode="\(\ 0.0_ \)"/>
    <numFmt numFmtId="193" formatCode="0_);\(0.0\)"/>
    <numFmt numFmtId="194" formatCode="0_);\(\ 0.0\ \)"/>
    <numFmt numFmtId="195" formatCode="\(\ #,##0\ \)"/>
    <numFmt numFmtId="196" formatCode="\(\ \-0.0\ \);\(\ 0.0\ \)"/>
    <numFmt numFmtId="197" formatCode="\(\ \-0\ \);\(\ 0\ \)"/>
    <numFmt numFmtId="198" formatCode="\(\ 0\ \);\(\ \-0\ \)"/>
    <numFmt numFmtId="199" formatCode="\(\ #,##0_ \);\(\ \-#,##0_ \)"/>
    <numFmt numFmtId="200" formatCode="\(\ #,##0.0_ \);\(\ \-#,##0.0_ \)"/>
    <numFmt numFmtId="201" formatCode="#,##0.00_ "/>
    <numFmt numFmtId="202" formatCode="#,##0.0_ "/>
    <numFmt numFmtId="203" formatCode="0.0_);[Red]\(0.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 shrinkToFit="1"/>
    </xf>
    <xf numFmtId="179" fontId="5" fillId="0" borderId="13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vertical="center"/>
    </xf>
    <xf numFmtId="201" fontId="5" fillId="0" borderId="12" xfId="0" applyNumberFormat="1" applyFont="1" applyBorder="1" applyAlignment="1">
      <alignment vertical="center"/>
    </xf>
    <xf numFmtId="179" fontId="7" fillId="0" borderId="13" xfId="49" applyNumberFormat="1" applyFont="1" applyBorder="1" applyAlignment="1">
      <alignment vertical="center"/>
    </xf>
    <xf numFmtId="9" fontId="5" fillId="0" borderId="10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201" fontId="5" fillId="0" borderId="16" xfId="0" applyNumberFormat="1" applyFont="1" applyBorder="1" applyAlignment="1">
      <alignment vertical="center"/>
    </xf>
    <xf numFmtId="179" fontId="7" fillId="0" borderId="0" xfId="49" applyNumberFormat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201" fontId="5" fillId="0" borderId="10" xfId="0" applyNumberFormat="1" applyFont="1" applyBorder="1" applyAlignment="1">
      <alignment vertical="center"/>
    </xf>
    <xf numFmtId="179" fontId="7" fillId="0" borderId="11" xfId="49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9" fontId="5" fillId="0" borderId="15" xfId="0" applyNumberFormat="1" applyFont="1" applyBorder="1" applyAlignment="1">
      <alignment vertical="center"/>
    </xf>
    <xf numFmtId="9" fontId="5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7" xfId="0" applyFont="1" applyBorder="1" applyAlignment="1">
      <alignment horizontal="right" vertical="center" wrapText="1" shrinkToFit="1"/>
    </xf>
    <xf numFmtId="0" fontId="6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9" fontId="5" fillId="0" borderId="17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 shrinkToFit="1"/>
    </xf>
    <xf numFmtId="0" fontId="6" fillId="0" borderId="13" xfId="0" applyFont="1" applyBorder="1" applyAlignment="1">
      <alignment horizontal="right" vertical="center" wrapText="1" shrinkToFi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125" style="1" bestFit="1" customWidth="1"/>
    <col min="3" max="3" width="14.00390625" style="1" customWidth="1"/>
    <col min="4" max="4" width="1.625" style="1" customWidth="1"/>
    <col min="5" max="13" width="7.625" style="1" customWidth="1"/>
    <col min="14" max="16384" width="9.00390625" style="1" customWidth="1"/>
  </cols>
  <sheetData>
    <row r="1" spans="2:13" ht="21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ht="13.5" customHeight="1">
      <c r="M2" s="2" t="s">
        <v>1</v>
      </c>
    </row>
    <row r="3" spans="2:13" ht="42" customHeight="1">
      <c r="B3" s="48" t="s">
        <v>2</v>
      </c>
      <c r="C3" s="49"/>
      <c r="D3" s="3"/>
      <c r="E3" s="4" t="s">
        <v>3</v>
      </c>
      <c r="F3" s="44" t="s">
        <v>4</v>
      </c>
      <c r="G3" s="45"/>
      <c r="H3" s="5" t="s">
        <v>5</v>
      </c>
      <c r="I3" s="6" t="s">
        <v>6</v>
      </c>
      <c r="J3" s="44" t="s">
        <v>7</v>
      </c>
      <c r="K3" s="45"/>
      <c r="L3" s="5" t="s">
        <v>5</v>
      </c>
      <c r="M3" s="3" t="s">
        <v>6</v>
      </c>
    </row>
    <row r="4" spans="2:13" ht="27" customHeight="1">
      <c r="B4" s="50" t="s">
        <v>8</v>
      </c>
      <c r="C4" s="51"/>
      <c r="D4" s="7"/>
      <c r="E4" s="8">
        <v>6642</v>
      </c>
      <c r="F4" s="9">
        <v>6237</v>
      </c>
      <c r="G4" s="10"/>
      <c r="H4" s="8">
        <f>F4-E4</f>
        <v>-405</v>
      </c>
      <c r="I4" s="11">
        <f>(EXP(LN($F4/$E4)/11)-1)*100</f>
        <v>-0.5703113822141059</v>
      </c>
      <c r="J4" s="8">
        <v>5597</v>
      </c>
      <c r="K4" s="10"/>
      <c r="L4" s="12">
        <f>J4-E4</f>
        <v>-1045</v>
      </c>
      <c r="M4" s="11">
        <f>(EXP(LN($J4/$E4)/26)-1)*100</f>
        <v>-0.656231117972117</v>
      </c>
    </row>
    <row r="5" spans="2:13" ht="21" customHeight="1">
      <c r="B5" s="38" t="s">
        <v>9</v>
      </c>
      <c r="C5" s="39"/>
      <c r="D5" s="13"/>
      <c r="E5" s="14"/>
      <c r="F5" s="15"/>
      <c r="G5" s="14"/>
      <c r="H5" s="16"/>
      <c r="I5" s="17"/>
      <c r="J5" s="14"/>
      <c r="K5" s="14"/>
      <c r="L5" s="16"/>
      <c r="M5" s="17"/>
    </row>
    <row r="6" spans="2:13" ht="13.5">
      <c r="B6" s="36" t="s">
        <v>10</v>
      </c>
      <c r="C6" s="37"/>
      <c r="D6" s="18"/>
      <c r="E6" s="19">
        <v>6642</v>
      </c>
      <c r="F6" s="20">
        <v>6405</v>
      </c>
      <c r="G6" s="21">
        <f>F6-F$4</f>
        <v>168</v>
      </c>
      <c r="H6" s="19">
        <f>F6-E6</f>
        <v>-237</v>
      </c>
      <c r="I6" s="22">
        <f>(EXP(LN(F6/E6)/11)-1)*100</f>
        <v>-0.32976587045394634</v>
      </c>
      <c r="J6" s="19">
        <v>5835</v>
      </c>
      <c r="K6" s="21">
        <f>J6-J$4</f>
        <v>238</v>
      </c>
      <c r="L6" s="23">
        <f>J6-E6</f>
        <v>-807</v>
      </c>
      <c r="M6" s="22">
        <f>(EXP(LN($J6/$E6)/26)-1)*100</f>
        <v>-0.4969872849862389</v>
      </c>
    </row>
    <row r="7" spans="2:13" ht="13.5">
      <c r="B7" s="36" t="s">
        <v>11</v>
      </c>
      <c r="C7" s="37"/>
      <c r="D7" s="18"/>
      <c r="E7" s="19">
        <v>6642</v>
      </c>
      <c r="F7" s="20">
        <v>6438</v>
      </c>
      <c r="G7" s="21">
        <f>F7-F$4</f>
        <v>201</v>
      </c>
      <c r="H7" s="19">
        <f>F7-E7</f>
        <v>-204</v>
      </c>
      <c r="I7" s="22">
        <f>(EXP(LN(F7/E7)/11)-1)*100</f>
        <v>-0.28319089301508393</v>
      </c>
      <c r="J7" s="19">
        <v>5949</v>
      </c>
      <c r="K7" s="21">
        <f>J7-J$4</f>
        <v>352</v>
      </c>
      <c r="L7" s="23">
        <f>J7-E7</f>
        <v>-693</v>
      </c>
      <c r="M7" s="22">
        <f>(EXP(LN($J7/$E7)/26)-1)*100</f>
        <v>-0.42291083644312444</v>
      </c>
    </row>
    <row r="8" spans="2:13" ht="13.5">
      <c r="B8" s="36" t="s">
        <v>12</v>
      </c>
      <c r="C8" s="37"/>
      <c r="D8" s="18"/>
      <c r="E8" s="24">
        <v>6642</v>
      </c>
      <c r="F8" s="25">
        <v>6406</v>
      </c>
      <c r="G8" s="21">
        <f>F8-F$4</f>
        <v>169</v>
      </c>
      <c r="H8" s="19">
        <f>F8-E8</f>
        <v>-236</v>
      </c>
      <c r="I8" s="22">
        <f>(EXP(LN(F8/E8)/11)-1)*100</f>
        <v>-0.3283513056749232</v>
      </c>
      <c r="J8" s="24">
        <v>5796</v>
      </c>
      <c r="K8" s="21">
        <f>J8-J$4</f>
        <v>199</v>
      </c>
      <c r="L8" s="23">
        <f>J8-E8</f>
        <v>-846</v>
      </c>
      <c r="M8" s="22">
        <f>(EXP(LN($J8/$E8)/26)-1)*100</f>
        <v>-0.5226490219386704</v>
      </c>
    </row>
    <row r="9" spans="2:13" ht="27" customHeight="1">
      <c r="B9" s="41" t="s">
        <v>13</v>
      </c>
      <c r="C9" s="42"/>
      <c r="D9" s="18"/>
      <c r="E9" s="24">
        <v>6642</v>
      </c>
      <c r="F9" s="25">
        <v>6500</v>
      </c>
      <c r="G9" s="21">
        <f>F9-F$4</f>
        <v>263</v>
      </c>
      <c r="H9" s="19">
        <f>F9-E9</f>
        <v>-142</v>
      </c>
      <c r="I9" s="22">
        <f>(EXP(LN(F9/E9)/11)-1)*100</f>
        <v>-0.19627028341940855</v>
      </c>
      <c r="J9" s="24">
        <v>6075</v>
      </c>
      <c r="K9" s="21">
        <f>J9-J$4</f>
        <v>478</v>
      </c>
      <c r="L9" s="23">
        <f>J9-E9</f>
        <v>-567</v>
      </c>
      <c r="M9" s="22">
        <f>(EXP(LN($J9/$E9)/26)-1)*100</f>
        <v>-0.34260842155915405</v>
      </c>
    </row>
    <row r="10" spans="2:13" ht="4.5" customHeight="1">
      <c r="B10" s="26"/>
      <c r="C10" s="27"/>
      <c r="D10" s="28"/>
      <c r="E10" s="19"/>
      <c r="F10" s="29"/>
      <c r="G10" s="21"/>
      <c r="H10" s="19"/>
      <c r="I10" s="22"/>
      <c r="J10" s="19"/>
      <c r="K10" s="21"/>
      <c r="L10" s="23"/>
      <c r="M10" s="22"/>
    </row>
    <row r="11" spans="2:13" ht="21" customHeight="1">
      <c r="B11" s="46" t="s">
        <v>14</v>
      </c>
      <c r="C11" s="47"/>
      <c r="D11" s="17"/>
      <c r="E11" s="14"/>
      <c r="F11" s="15"/>
      <c r="G11" s="30"/>
      <c r="H11" s="14"/>
      <c r="I11" s="31"/>
      <c r="J11" s="14"/>
      <c r="K11" s="30"/>
      <c r="L11" s="32"/>
      <c r="M11" s="31"/>
    </row>
    <row r="12" spans="2:13" ht="13.5">
      <c r="B12" s="36" t="s">
        <v>10</v>
      </c>
      <c r="C12" s="37"/>
      <c r="D12" s="18"/>
      <c r="E12" s="19">
        <v>6642</v>
      </c>
      <c r="F12" s="20">
        <v>6424</v>
      </c>
      <c r="G12" s="21">
        <f>F12-F$4</f>
        <v>187</v>
      </c>
      <c r="H12" s="19">
        <f>F12-E12</f>
        <v>-218</v>
      </c>
      <c r="I12" s="22">
        <f>(EXP(LN(F12/E12)/11)-1)*100</f>
        <v>-0.30292340664402895</v>
      </c>
      <c r="J12" s="19">
        <v>5859</v>
      </c>
      <c r="K12" s="21">
        <f>J12-J$4</f>
        <v>262</v>
      </c>
      <c r="L12" s="23">
        <f>J12-E12</f>
        <v>-783</v>
      </c>
      <c r="M12" s="22">
        <f>(EXP(LN($J12/$E12)/26)-1)*100</f>
        <v>-0.4812772945028021</v>
      </c>
    </row>
    <row r="13" spans="2:13" ht="13.5">
      <c r="B13" s="36" t="s">
        <v>11</v>
      </c>
      <c r="C13" s="37"/>
      <c r="D13" s="18"/>
      <c r="E13" s="19">
        <v>6642</v>
      </c>
      <c r="F13" s="20">
        <v>6459</v>
      </c>
      <c r="G13" s="21">
        <f>F13-F$4</f>
        <v>222</v>
      </c>
      <c r="H13" s="19">
        <f>F13-E13</f>
        <v>-183</v>
      </c>
      <c r="I13" s="22">
        <f>(EXP(LN(F13/E13)/11)-1)*100</f>
        <v>-0.25366514217416425</v>
      </c>
      <c r="J13" s="19">
        <v>5979</v>
      </c>
      <c r="K13" s="21">
        <f>J13-J$4</f>
        <v>382</v>
      </c>
      <c r="L13" s="23">
        <f>J13-E13</f>
        <v>-663</v>
      </c>
      <c r="M13" s="22">
        <f>(EXP(LN($J13/$E13)/26)-1)*100</f>
        <v>-0.4036439016989579</v>
      </c>
    </row>
    <row r="14" spans="2:13" ht="13.5">
      <c r="B14" s="36" t="s">
        <v>12</v>
      </c>
      <c r="C14" s="37"/>
      <c r="D14" s="18"/>
      <c r="E14" s="24">
        <v>6642</v>
      </c>
      <c r="F14" s="25">
        <v>6427</v>
      </c>
      <c r="G14" s="21">
        <f>F14-F$4</f>
        <v>190</v>
      </c>
      <c r="H14" s="19">
        <f>F14-E14</f>
        <v>-215</v>
      </c>
      <c r="I14" s="22">
        <f>(EXP(LN(F14/E14)/11)-1)*100</f>
        <v>-0.29869172205357897</v>
      </c>
      <c r="J14" s="24">
        <v>5825</v>
      </c>
      <c r="K14" s="21">
        <f>J14-J$4</f>
        <v>228</v>
      </c>
      <c r="L14" s="23">
        <f>J14-E14</f>
        <v>-817</v>
      </c>
      <c r="M14" s="22">
        <f>(EXP(LN($J14/$E14)/26)-1)*100</f>
        <v>-0.50355145934875</v>
      </c>
    </row>
    <row r="15" spans="2:13" ht="27" customHeight="1">
      <c r="B15" s="41" t="s">
        <v>13</v>
      </c>
      <c r="C15" s="42"/>
      <c r="D15" s="18"/>
      <c r="E15" s="24">
        <v>6642</v>
      </c>
      <c r="F15" s="25">
        <v>6519</v>
      </c>
      <c r="G15" s="21">
        <f>F15-F$4</f>
        <v>282</v>
      </c>
      <c r="H15" s="19">
        <f>F15-E15</f>
        <v>-123</v>
      </c>
      <c r="I15" s="22">
        <f>(EXP(LN(F15/E15)/11)-1)*100</f>
        <v>-0.16978418522910488</v>
      </c>
      <c r="J15" s="24">
        <v>6097</v>
      </c>
      <c r="K15" s="21">
        <f>J15-J$4</f>
        <v>500</v>
      </c>
      <c r="L15" s="23">
        <f>J15-E15</f>
        <v>-545</v>
      </c>
      <c r="M15" s="22">
        <f>(EXP(LN($J15/$E15)/26)-1)*100</f>
        <v>-0.3287517933474038</v>
      </c>
    </row>
    <row r="16" spans="2:13" ht="4.5" customHeight="1">
      <c r="B16" s="26"/>
      <c r="C16" s="27"/>
      <c r="D16" s="28"/>
      <c r="E16" s="19"/>
      <c r="F16" s="20"/>
      <c r="G16" s="21"/>
      <c r="H16" s="19"/>
      <c r="I16" s="22"/>
      <c r="J16" s="19"/>
      <c r="K16" s="21"/>
      <c r="L16" s="23"/>
      <c r="M16" s="22"/>
    </row>
    <row r="17" spans="2:13" ht="21" customHeight="1">
      <c r="B17" s="38" t="s">
        <v>15</v>
      </c>
      <c r="C17" s="39"/>
      <c r="D17" s="40"/>
      <c r="E17" s="14"/>
      <c r="F17" s="15"/>
      <c r="G17" s="30"/>
      <c r="H17" s="14"/>
      <c r="I17" s="31"/>
      <c r="J17" s="14"/>
      <c r="K17" s="30"/>
      <c r="L17" s="32"/>
      <c r="M17" s="31"/>
    </row>
    <row r="18" spans="2:13" ht="13.5">
      <c r="B18" s="36" t="s">
        <v>10</v>
      </c>
      <c r="C18" s="37"/>
      <c r="D18" s="18"/>
      <c r="E18" s="19">
        <v>6642</v>
      </c>
      <c r="F18" s="20">
        <v>6433</v>
      </c>
      <c r="G18" s="21">
        <f>F18-F$4</f>
        <v>196</v>
      </c>
      <c r="H18" s="19">
        <f>F18-E18</f>
        <v>-209</v>
      </c>
      <c r="I18" s="22">
        <f>(EXP(LN(F18/E18)/11)-1)*100</f>
        <v>-0.2902337372285957</v>
      </c>
      <c r="J18" s="19">
        <v>5867</v>
      </c>
      <c r="K18" s="21">
        <f>J18-J$4</f>
        <v>270</v>
      </c>
      <c r="L18" s="23">
        <f>J18-E18</f>
        <v>-775</v>
      </c>
      <c r="M18" s="22">
        <f>(EXP(LN($J18/$E18)/26)-1)*100</f>
        <v>-0.4760543789787741</v>
      </c>
    </row>
    <row r="19" spans="2:13" ht="13.5">
      <c r="B19" s="36" t="s">
        <v>11</v>
      </c>
      <c r="C19" s="37"/>
      <c r="D19" s="18"/>
      <c r="E19" s="19">
        <v>6642</v>
      </c>
      <c r="F19" s="20">
        <v>6469</v>
      </c>
      <c r="G19" s="21">
        <f>F19-F$4</f>
        <v>232</v>
      </c>
      <c r="H19" s="19">
        <f>F19-E19</f>
        <v>-173</v>
      </c>
      <c r="I19" s="22">
        <f>(EXP(LN(F19/E19)/11)-1)*100</f>
        <v>-0.23963592170855863</v>
      </c>
      <c r="J19" s="19">
        <v>5989</v>
      </c>
      <c r="K19" s="21">
        <f>J19-J$4</f>
        <v>392</v>
      </c>
      <c r="L19" s="23">
        <f>J19-E19</f>
        <v>-653</v>
      </c>
      <c r="M19" s="22">
        <f>(EXP(LN($J19/$E19)/26)-1)*100</f>
        <v>-0.3972422421405941</v>
      </c>
    </row>
    <row r="20" spans="2:13" ht="13.5">
      <c r="B20" s="36" t="s">
        <v>12</v>
      </c>
      <c r="C20" s="37"/>
      <c r="D20" s="18"/>
      <c r="E20" s="24">
        <v>6642</v>
      </c>
      <c r="F20" s="25">
        <v>6437</v>
      </c>
      <c r="G20" s="21">
        <f>F20-F$4</f>
        <v>200</v>
      </c>
      <c r="H20" s="19">
        <f>F20-E20</f>
        <v>-205</v>
      </c>
      <c r="I20" s="22">
        <f>(EXP(LN(F20/E20)/11)-1)*100</f>
        <v>-0.2845990639625873</v>
      </c>
      <c r="J20" s="24">
        <v>5835</v>
      </c>
      <c r="K20" s="21">
        <f>J20-J$4</f>
        <v>238</v>
      </c>
      <c r="L20" s="23">
        <f>J20-E20</f>
        <v>-807</v>
      </c>
      <c r="M20" s="22">
        <f>(EXP(LN($J20/$E20)/26)-1)*100</f>
        <v>-0.4969872849862389</v>
      </c>
    </row>
    <row r="21" spans="2:13" ht="27" customHeight="1">
      <c r="B21" s="41" t="s">
        <v>13</v>
      </c>
      <c r="C21" s="42"/>
      <c r="D21" s="18"/>
      <c r="E21" s="24">
        <v>6642</v>
      </c>
      <c r="F21" s="25">
        <v>6528</v>
      </c>
      <c r="G21" s="21">
        <f>F21-F$4</f>
        <v>291</v>
      </c>
      <c r="H21" s="19">
        <f>F21-E21</f>
        <v>-114</v>
      </c>
      <c r="I21" s="22">
        <f>(EXP(LN(F21/E21)/11)-1)*100</f>
        <v>-0.1572626242893116</v>
      </c>
      <c r="J21" s="24">
        <v>6104</v>
      </c>
      <c r="K21" s="21">
        <f>J21-J$4</f>
        <v>507</v>
      </c>
      <c r="L21" s="23">
        <f>J21-E21</f>
        <v>-538</v>
      </c>
      <c r="M21" s="22">
        <f>(EXP(LN($J21/$E21)/26)-1)*100</f>
        <v>-0.3243529470368989</v>
      </c>
    </row>
    <row r="22" spans="2:13" ht="4.5" customHeight="1">
      <c r="B22" s="26"/>
      <c r="C22" s="27"/>
      <c r="D22" s="28"/>
      <c r="E22" s="19"/>
      <c r="F22" s="20"/>
      <c r="G22" s="21"/>
      <c r="H22" s="19"/>
      <c r="I22" s="22"/>
      <c r="J22" s="19"/>
      <c r="K22" s="21"/>
      <c r="L22" s="23"/>
      <c r="M22" s="22"/>
    </row>
    <row r="23" spans="2:13" ht="21" customHeight="1">
      <c r="B23" s="46" t="s">
        <v>16</v>
      </c>
      <c r="C23" s="47"/>
      <c r="D23" s="17"/>
      <c r="E23" s="14"/>
      <c r="F23" s="15"/>
      <c r="G23" s="30"/>
      <c r="H23" s="14"/>
      <c r="I23" s="31"/>
      <c r="J23" s="14"/>
      <c r="K23" s="30"/>
      <c r="L23" s="32"/>
      <c r="M23" s="31"/>
    </row>
    <row r="24" spans="2:13" ht="13.5">
      <c r="B24" s="36" t="s">
        <v>10</v>
      </c>
      <c r="C24" s="37"/>
      <c r="D24" s="18"/>
      <c r="E24" s="19">
        <v>6642</v>
      </c>
      <c r="F24" s="20">
        <v>6441</v>
      </c>
      <c r="G24" s="21">
        <f>F24-F$4</f>
        <v>204</v>
      </c>
      <c r="H24" s="19">
        <f>F24-E24</f>
        <v>-201</v>
      </c>
      <c r="I24" s="22">
        <f>(EXP(LN(F24/E24)/11)-1)*100</f>
        <v>-0.27896757291446805</v>
      </c>
      <c r="J24" s="19">
        <v>5873</v>
      </c>
      <c r="K24" s="21">
        <f>J24-J$4</f>
        <v>276</v>
      </c>
      <c r="L24" s="23">
        <f>J24-E24</f>
        <v>-769</v>
      </c>
      <c r="M24" s="22">
        <f>(EXP(LN($J24/$E24)/26)-1)*100</f>
        <v>-0.4721416842878745</v>
      </c>
    </row>
    <row r="25" spans="2:13" ht="13.5">
      <c r="B25" s="36" t="s">
        <v>11</v>
      </c>
      <c r="C25" s="37"/>
      <c r="D25" s="18"/>
      <c r="E25" s="19">
        <v>6642</v>
      </c>
      <c r="F25" s="20">
        <v>6478</v>
      </c>
      <c r="G25" s="21">
        <f>F25-F$4</f>
        <v>241</v>
      </c>
      <c r="H25" s="19">
        <f>F25-E25</f>
        <v>-164</v>
      </c>
      <c r="I25" s="22">
        <f>(EXP(LN(F25/E25)/11)-1)*100</f>
        <v>-0.22702646970954588</v>
      </c>
      <c r="J25" s="19">
        <v>5997</v>
      </c>
      <c r="K25" s="21">
        <f>J25-J$4</f>
        <v>400</v>
      </c>
      <c r="L25" s="23">
        <f>J25-E25</f>
        <v>-645</v>
      </c>
      <c r="M25" s="22">
        <f>(EXP(LN($J25/$E25)/26)-1)*100</f>
        <v>-0.3921283102717332</v>
      </c>
    </row>
    <row r="26" spans="2:13" ht="13.5">
      <c r="B26" s="36" t="s">
        <v>12</v>
      </c>
      <c r="C26" s="37"/>
      <c r="D26" s="18"/>
      <c r="E26" s="24">
        <v>6642</v>
      </c>
      <c r="F26" s="25">
        <v>6446</v>
      </c>
      <c r="G26" s="21">
        <f>F26-F$4</f>
        <v>209</v>
      </c>
      <c r="H26" s="19">
        <f>F26-E26</f>
        <v>-196</v>
      </c>
      <c r="I26" s="22">
        <f>(EXP(LN(F26/E26)/11)-1)*100</f>
        <v>-0.2719326783528597</v>
      </c>
      <c r="J26" s="24">
        <v>5843</v>
      </c>
      <c r="K26" s="21">
        <f>J26-J$4</f>
        <v>246</v>
      </c>
      <c r="L26" s="23">
        <f>J26-E26</f>
        <v>-799</v>
      </c>
      <c r="M26" s="22">
        <f>(EXP(LN($J26/$E26)/26)-1)*100</f>
        <v>-0.4917437290540838</v>
      </c>
    </row>
    <row r="27" spans="2:13" ht="27" customHeight="1">
      <c r="B27" s="41" t="s">
        <v>13</v>
      </c>
      <c r="C27" s="42"/>
      <c r="D27" s="18"/>
      <c r="E27" s="24">
        <v>6642</v>
      </c>
      <c r="F27" s="25">
        <v>6535</v>
      </c>
      <c r="G27" s="21">
        <f>F27-F$4</f>
        <v>298</v>
      </c>
      <c r="H27" s="19">
        <f>F27-E27</f>
        <v>-107</v>
      </c>
      <c r="I27" s="22">
        <f>(EXP(LN(F27/E27)/11)-1)*100</f>
        <v>-0.1475344778035459</v>
      </c>
      <c r="J27" s="24">
        <v>6109</v>
      </c>
      <c r="K27" s="21">
        <f>J27-J$4</f>
        <v>512</v>
      </c>
      <c r="L27" s="23">
        <f>J27-E27</f>
        <v>-533</v>
      </c>
      <c r="M27" s="22">
        <f>(EXP(LN($J27/$E27)/26)-1)*100</f>
        <v>-0.3212138826683586</v>
      </c>
    </row>
    <row r="28" spans="2:13" ht="4.5" customHeight="1">
      <c r="B28" s="26"/>
      <c r="C28" s="27"/>
      <c r="D28" s="28"/>
      <c r="E28" s="19"/>
      <c r="F28" s="20"/>
      <c r="G28" s="21"/>
      <c r="H28" s="19"/>
      <c r="I28" s="22"/>
      <c r="J28" s="19"/>
      <c r="K28" s="21"/>
      <c r="L28" s="23"/>
      <c r="M28" s="22"/>
    </row>
    <row r="29" spans="2:13" ht="21" customHeight="1">
      <c r="B29" s="46" t="s">
        <v>17</v>
      </c>
      <c r="C29" s="47"/>
      <c r="D29" s="17"/>
      <c r="E29" s="14"/>
      <c r="F29" s="15"/>
      <c r="G29" s="30"/>
      <c r="H29" s="14"/>
      <c r="I29" s="31"/>
      <c r="J29" s="14"/>
      <c r="K29" s="30"/>
      <c r="L29" s="32"/>
      <c r="M29" s="31"/>
    </row>
    <row r="30" spans="2:13" ht="13.5">
      <c r="B30" s="36" t="s">
        <v>10</v>
      </c>
      <c r="C30" s="37"/>
      <c r="D30" s="18"/>
      <c r="E30" s="19">
        <v>6642</v>
      </c>
      <c r="F30" s="20">
        <v>6442</v>
      </c>
      <c r="G30" s="21">
        <f>F30-F$4</f>
        <v>205</v>
      </c>
      <c r="H30" s="19">
        <f>F30-E30</f>
        <v>-200</v>
      </c>
      <c r="I30" s="22">
        <f>(EXP(LN(F30/E30)/11)-1)*100</f>
        <v>-0.2775601969318253</v>
      </c>
      <c r="J30" s="19">
        <v>5878</v>
      </c>
      <c r="K30" s="21">
        <f>J30-J$4</f>
        <v>281</v>
      </c>
      <c r="L30" s="23">
        <f>J30-E30</f>
        <v>-764</v>
      </c>
      <c r="M30" s="22">
        <f>(EXP(LN($J30/$E30)/26)-1)*100</f>
        <v>-0.46888404031861786</v>
      </c>
    </row>
    <row r="31" spans="2:13" ht="13.5">
      <c r="B31" s="36" t="s">
        <v>11</v>
      </c>
      <c r="C31" s="37"/>
      <c r="D31" s="18"/>
      <c r="E31" s="19">
        <v>6642</v>
      </c>
      <c r="F31" s="20">
        <v>6479</v>
      </c>
      <c r="G31" s="21">
        <f>F31-F$4</f>
        <v>242</v>
      </c>
      <c r="H31" s="19">
        <f>F31-E31</f>
        <v>-163</v>
      </c>
      <c r="I31" s="22">
        <f>(EXP(LN(F31/E31)/11)-1)*100</f>
        <v>-0.22562640272209</v>
      </c>
      <c r="J31" s="19">
        <v>6004</v>
      </c>
      <c r="K31" s="21">
        <f>J31-J$4</f>
        <v>407</v>
      </c>
      <c r="L31" s="23">
        <f>J31-E31</f>
        <v>-638</v>
      </c>
      <c r="M31" s="22">
        <f>(EXP(LN($J31/$E31)/26)-1)*100</f>
        <v>-0.3876589979491807</v>
      </c>
    </row>
    <row r="32" spans="2:13" ht="13.5">
      <c r="B32" s="36" t="s">
        <v>12</v>
      </c>
      <c r="C32" s="37"/>
      <c r="D32" s="18"/>
      <c r="E32" s="24">
        <v>6642</v>
      </c>
      <c r="F32" s="25">
        <v>6447</v>
      </c>
      <c r="G32" s="21">
        <f>F32-F$4</f>
        <v>210</v>
      </c>
      <c r="H32" s="19">
        <f>F32-E32</f>
        <v>-195</v>
      </c>
      <c r="I32" s="22">
        <f>(EXP(LN(F32/E32)/11)-1)*100</f>
        <v>-0.27052629475200485</v>
      </c>
      <c r="J32" s="24">
        <v>5850</v>
      </c>
      <c r="K32" s="21">
        <f>J32-J$4</f>
        <v>253</v>
      </c>
      <c r="L32" s="23">
        <f>J32-E32</f>
        <v>-792</v>
      </c>
      <c r="M32" s="22">
        <f>(EXP(LN($J32/$E32)/26)-1)*100</f>
        <v>-0.4871612772547329</v>
      </c>
    </row>
    <row r="33" spans="2:13" ht="27" customHeight="1">
      <c r="B33" s="41" t="s">
        <v>13</v>
      </c>
      <c r="C33" s="42"/>
      <c r="D33" s="18"/>
      <c r="E33" s="24">
        <v>6642</v>
      </c>
      <c r="F33" s="25">
        <v>6537</v>
      </c>
      <c r="G33" s="21">
        <f>F33-F$4</f>
        <v>300</v>
      </c>
      <c r="H33" s="19">
        <f>F33-E33</f>
        <v>-105</v>
      </c>
      <c r="I33" s="22">
        <f>(EXP(LN(F33/E33)/11)-1)*100</f>
        <v>-0.14475674732729038</v>
      </c>
      <c r="J33" s="24">
        <v>6114</v>
      </c>
      <c r="K33" s="21">
        <f>J33-J$4</f>
        <v>517</v>
      </c>
      <c r="L33" s="23">
        <f>J33-E33</f>
        <v>-528</v>
      </c>
      <c r="M33" s="22">
        <f>(EXP(LN($J33/$E33)/26)-1)*100</f>
        <v>-0.31807728772544897</v>
      </c>
    </row>
    <row r="34" spans="2:13" ht="4.5" customHeight="1">
      <c r="B34" s="26"/>
      <c r="C34" s="27"/>
      <c r="D34" s="33"/>
      <c r="E34" s="27"/>
      <c r="F34" s="26"/>
      <c r="G34" s="27"/>
      <c r="H34" s="27"/>
      <c r="I34" s="33"/>
      <c r="J34" s="27"/>
      <c r="K34" s="27"/>
      <c r="L34" s="27"/>
      <c r="M34" s="33"/>
    </row>
    <row r="35" ht="12" customHeight="1"/>
    <row r="36" spans="2:13" ht="13.5">
      <c r="B36" s="34" t="s">
        <v>18</v>
      </c>
      <c r="C36" s="52" t="s">
        <v>19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2:13" ht="13.5">
      <c r="B37" s="35"/>
      <c r="C37" s="54" t="s">
        <v>20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2:13" ht="13.5">
      <c r="B38" s="35"/>
      <c r="C38" s="35" t="s">
        <v>21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2:13" ht="13.5">
      <c r="B39" s="35"/>
      <c r="C39" s="35" t="s">
        <v>22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2:13" ht="13.5">
      <c r="B40" s="35"/>
      <c r="C40" s="35" t="s">
        <v>23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2:13" ht="27" customHeight="1">
      <c r="B41" s="35"/>
      <c r="C41" s="54" t="s">
        <v>24</v>
      </c>
      <c r="D41" s="54"/>
      <c r="E41" s="54"/>
      <c r="F41" s="55"/>
      <c r="G41" s="55"/>
      <c r="H41" s="55"/>
      <c r="I41" s="55"/>
      <c r="J41" s="55"/>
      <c r="K41" s="55"/>
      <c r="L41" s="55"/>
      <c r="M41" s="55"/>
    </row>
  </sheetData>
  <sheetProtection/>
  <mergeCells count="33">
    <mergeCell ref="B27:C27"/>
    <mergeCell ref="B30:C30"/>
    <mergeCell ref="B31:C31"/>
    <mergeCell ref="B32:C32"/>
    <mergeCell ref="B29:C29"/>
    <mergeCell ref="B21:C21"/>
    <mergeCell ref="B24:C24"/>
    <mergeCell ref="B25:C25"/>
    <mergeCell ref="B26:C26"/>
    <mergeCell ref="B23:C23"/>
    <mergeCell ref="C36:M36"/>
    <mergeCell ref="C37:M37"/>
    <mergeCell ref="C41:M41"/>
    <mergeCell ref="B6:C6"/>
    <mergeCell ref="B7:C7"/>
    <mergeCell ref="B8:C8"/>
    <mergeCell ref="B9:C9"/>
    <mergeCell ref="B12:C12"/>
    <mergeCell ref="B13:C13"/>
    <mergeCell ref="B33:C33"/>
    <mergeCell ref="B1:M1"/>
    <mergeCell ref="B5:C5"/>
    <mergeCell ref="F3:G3"/>
    <mergeCell ref="B11:C11"/>
    <mergeCell ref="B3:C3"/>
    <mergeCell ref="J3:K3"/>
    <mergeCell ref="B4:C4"/>
    <mergeCell ref="B20:C20"/>
    <mergeCell ref="B17:D17"/>
    <mergeCell ref="B14:C14"/>
    <mergeCell ref="B15:C15"/>
    <mergeCell ref="B18:C18"/>
    <mergeCell ref="B19:C19"/>
  </mergeCells>
  <printOptions horizontalCentered="1"/>
  <pageMargins left="0.3937007874015748" right="0.3937007874015748" top="0.7874015748031497" bottom="0.7874015748031497" header="0.2755905511811024" footer="0.5905511811023623"/>
  <pageSetup fitToHeight="1" fitToWidth="1" horizontalDpi="144" verticalDpi="144" orientation="portrait" paperSize="9" r:id="rId1"/>
  <headerFooter alignWithMargins="0">
    <oddFooter>&amp;C&amp;"ＭＳ 明朝,標準"&amp;10- 3 -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2-1表</dc:title>
  <dc:subject/>
  <dc:creator>JILPT情報解析部情報解析課</dc:creator>
  <cp:keywords/>
  <dc:description/>
  <cp:lastModifiedBy> </cp:lastModifiedBy>
  <dcterms:created xsi:type="dcterms:W3CDTF">2005-09-09T04:47:15Z</dcterms:created>
  <dcterms:modified xsi:type="dcterms:W3CDTF">2010-02-10T05:18:39Z</dcterms:modified>
  <cp:category/>
  <cp:version/>
  <cp:contentType/>
  <cp:contentStatus/>
</cp:coreProperties>
</file>